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1_ReceNavi\ReceNavi\order\"/>
    </mc:Choice>
  </mc:AlternateContent>
  <xr:revisionPtr revIDLastSave="0" documentId="13_ncr:1_{6C47A845-6A8C-411A-8BEE-C8864D774AEF}" xr6:coauthVersionLast="47" xr6:coauthVersionMax="47" xr10:uidLastSave="{00000000-0000-0000-0000-000000000000}"/>
  <bookViews>
    <workbookView xWindow="828" yWindow="-108" windowWidth="22320" windowHeight="13176" xr2:uid="{00000000-000D-0000-FFFF-FFFF00000000}"/>
  </bookViews>
  <sheets>
    <sheet name="Sheet1" sheetId="1" r:id="rId1"/>
  </sheets>
  <definedNames>
    <definedName name="_xlnm.Print_Area" localSheetId="0">Sheet1!$A$1:$W$36</definedName>
  </definedNames>
  <calcPr calcId="191029"/>
</workbook>
</file>

<file path=xl/calcChain.xml><?xml version="1.0" encoding="utf-8"?>
<calcChain xmlns="http://schemas.openxmlformats.org/spreadsheetml/2006/main">
  <c r="Q19" i="1" l="1"/>
  <c r="B30" i="1"/>
  <c r="B31" i="1"/>
  <c r="B32" i="1"/>
  <c r="B29" i="1"/>
  <c r="R30" i="1"/>
  <c r="R31" i="1"/>
  <c r="R32" i="1"/>
  <c r="R29" i="1"/>
  <c r="B41" i="1" l="1"/>
  <c r="H41" i="1" s="1"/>
  <c r="R41" i="1" l="1"/>
  <c r="R42" i="1"/>
  <c r="M41" i="1" l="1"/>
</calcChain>
</file>

<file path=xl/sharedStrings.xml><?xml version="1.0" encoding="utf-8"?>
<sst xmlns="http://schemas.openxmlformats.org/spreadsheetml/2006/main" count="59" uniqueCount="55">
  <si>
    <t>電話番号</t>
    <rPh sb="0" eb="2">
      <t>デンワ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</si>
  <si>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</si>
  <si>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</si>
  <si>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</si>
  <si>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郵便番号</t>
    <rPh sb="0" eb="4">
      <t>ユウビンバンゴウ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</si>
  <si>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</si>
  <si>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</si>
  <si>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注 文 日</t>
    <rPh sb="0" eb="1">
      <t>チュウ</t>
    </rPh>
    <rPh sb="2" eb="3">
      <t>ブン</t>
    </rPh>
    <rPh sb="4" eb="5">
      <t>ビ</t>
    </rPh>
    <phoneticPr fontId="1"/>
  </si>
  <si>
    <t>部 署 名</t>
    <rPh sb="0" eb="1">
      <t>ブ</t>
    </rPh>
    <rPh sb="2" eb="3">
      <t>ショ</t>
    </rPh>
    <rPh sb="4" eb="5">
      <t>メイ</t>
    </rPh>
    <phoneticPr fontId="1"/>
  </si>
  <si>
    <t>製 品 名</t>
    <rPh sb="0" eb="1">
      <t>セイ</t>
    </rPh>
    <rPh sb="2" eb="3">
      <t>ヒン</t>
    </rPh>
    <rPh sb="4" eb="5">
      <t>メイ</t>
    </rPh>
    <phoneticPr fontId="1"/>
  </si>
  <si>
    <t>注 文 数</t>
    <rPh sb="0" eb="1">
      <t>チュウ</t>
    </rPh>
    <rPh sb="2" eb="3">
      <t>ブン</t>
    </rPh>
    <rPh sb="4" eb="5">
      <t>スウ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</si>
  <si>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</si>
  <si>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</si>
  <si>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</si>
  <si>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ライセンス数</t>
    <rPh sb="5" eb="6">
      <t>スウ</t>
    </rPh>
    <phoneticPr fontId="1"/>
  </si>
  <si>
    <t>消費税</t>
    <rPh sb="0" eb="3">
      <t>ショウヒゼイ</t>
    </rPh>
    <phoneticPr fontId="1"/>
  </si>
  <si>
    <t>支払総額</t>
    <rPh sb="2" eb="4">
      <t>ソウガク</t>
    </rPh>
    <phoneticPr fontId="1"/>
  </si>
  <si>
    <t>本体価格</t>
    <phoneticPr fontId="1"/>
  </si>
  <si>
    <t>注　文　書</t>
    <phoneticPr fontId="1"/>
  </si>
  <si>
    <t>〒</t>
    <phoneticPr fontId="1"/>
  </si>
  <si>
    <t>フリガナ</t>
    <phoneticPr fontId="1"/>
  </si>
  <si>
    <t>E-Mail</t>
    <phoneticPr fontId="1"/>
  </si>
  <si>
    <t>＠</t>
    <phoneticPr fontId="1"/>
  </si>
  <si>
    <t>（</t>
    <phoneticPr fontId="1"/>
  </si>
  <si>
    <t>西暦</t>
    <rPh sb="0" eb="2">
      <t>セイレキ</t>
    </rPh>
    <phoneticPr fontId="1"/>
  </si>
  <si>
    <t>メモリ：4GB以上（※推奨：8GB以上）</t>
    <phoneticPr fontId="1"/>
  </si>
  <si>
    <t>PC動作環境</t>
    <phoneticPr fontId="1"/>
  </si>
  <si>
    <t>ディスプレイ</t>
    <phoneticPr fontId="1"/>
  </si>
  <si>
    <t>提供方法</t>
    <phoneticPr fontId="1"/>
  </si>
  <si>
    <t>※当社使用欄</t>
    <rPh sb="1" eb="3">
      <t>トウシャ</t>
    </rPh>
    <rPh sb="3" eb="5">
      <t>シヨウ</t>
    </rPh>
    <rPh sb="5" eb="6">
      <t>ラン</t>
    </rPh>
    <phoneticPr fontId="1"/>
  </si>
  <si>
    <t>私は、ソフトウェア使用許諾契約および利用規約-SA型-に同意し、下記内容により注文します。</t>
    <rPh sb="0" eb="1">
      <t>ワタシ</t>
    </rPh>
    <rPh sb="25" eb="26">
      <t>ガタ</t>
    </rPh>
    <rPh sb="28" eb="30">
      <t>ドウイ</t>
    </rPh>
    <rPh sb="32" eb="34">
      <t>カキ</t>
    </rPh>
    <phoneticPr fontId="1"/>
  </si>
  <si>
    <t>同意しない</t>
    <rPh sb="0" eb="2">
      <t>ドウイ</t>
    </rPh>
    <phoneticPr fontId="1"/>
  </si>
  <si>
    <t>※黄字は必須</t>
    <rPh sb="1" eb="2">
      <t>キ</t>
    </rPh>
    <rPh sb="2" eb="3">
      <t>ジ</t>
    </rPh>
    <rPh sb="4" eb="6">
      <t>ヒッス</t>
    </rPh>
    <phoneticPr fontId="1"/>
  </si>
  <si>
    <t>注文方法</t>
    <rPh sb="0" eb="2">
      <t>チュウモン</t>
    </rPh>
    <rPh sb="2" eb="4">
      <t>ホウホウ</t>
    </rPh>
    <phoneticPr fontId="1"/>
  </si>
  <si>
    <t>recenavi-info@recenavi.netよりお知らせメールを受け取ることに同意されますか？</t>
    <rPh sb="29" eb="30">
      <t>シ</t>
    </rPh>
    <rPh sb="36" eb="37">
      <t>ウ</t>
    </rPh>
    <rPh sb="38" eb="39">
      <t>ト</t>
    </rPh>
    <rPh sb="43" eb="45">
      <t>ドウイ</t>
    </rPh>
    <phoneticPr fontId="1"/>
  </si>
  <si>
    <t xml:space="preserve"> 同意する </t>
    <rPh sb="1" eb="3">
      <t>ドウイ</t>
    </rPh>
    <phoneticPr fontId="1"/>
  </si>
  <si>
    <r>
      <t xml:space="preserve">組織名
</t>
    </r>
    <r>
      <rPr>
        <sz val="8"/>
        <color rgb="FFFFFF00"/>
        <rFont val="メイリオ"/>
        <family val="3"/>
        <charset val="128"/>
      </rPr>
      <t>（法人名・医療機関名）</t>
    </r>
    <rPh sb="0" eb="3">
      <t>ソシキメイ</t>
    </rPh>
    <rPh sb="9" eb="11">
      <t>イリョウ</t>
    </rPh>
    <rPh sb="11" eb="13">
      <t>キカン</t>
    </rPh>
    <rPh sb="13" eb="14">
      <t>メイ</t>
    </rPh>
    <phoneticPr fontId="1"/>
  </si>
  <si>
    <t>ライセンス　）</t>
    <phoneticPr fontId="1"/>
  </si>
  <si>
    <t>税抜き</t>
    <rPh sb="0" eb="2">
      <t>ゼイヌキ</t>
    </rPh>
    <phoneticPr fontId="1"/>
  </si>
  <si>
    <t>+</t>
    <phoneticPr fontId="1"/>
  </si>
  <si>
    <t>当サイトよりダウンロード。</t>
    <rPh sb="0" eb="1">
      <t>トウ</t>
    </rPh>
    <phoneticPr fontId="1"/>
  </si>
  <si>
    <t>本体価格</t>
    <rPh sb="0" eb="2">
      <t>ホンタイ</t>
    </rPh>
    <rPh sb="2" eb="4">
      <t>カカク</t>
    </rPh>
    <phoneticPr fontId="1"/>
  </si>
  <si>
    <t>円</t>
    <rPh sb="0" eb="1">
      <t>エン</t>
    </rPh>
    <phoneticPr fontId="1"/>
  </si>
  <si>
    <t>ご注文額</t>
    <rPh sb="1" eb="4">
      <t>チュウモンガク</t>
    </rPh>
    <phoneticPr fontId="1"/>
  </si>
  <si>
    <t>※ダウンロード先URLをお知らせします。</t>
    <rPh sb="7" eb="8">
      <t>サキ</t>
    </rPh>
    <rPh sb="13" eb="14">
      <t>シ</t>
    </rPh>
    <phoneticPr fontId="1"/>
  </si>
  <si>
    <t>e-診療報酬点数表2024　SA型　PCライセンス/A：最新プラン</t>
    <rPh sb="28" eb="30">
      <t>サイシン</t>
    </rPh>
    <phoneticPr fontId="1"/>
  </si>
  <si>
    <t>e-診療報酬点数表2024　SA型　PCライセンス/B：更新プラン</t>
    <rPh sb="28" eb="30">
      <t>コウシン</t>
    </rPh>
    <phoneticPr fontId="1"/>
  </si>
  <si>
    <t>e-診療報酬点数表2024　SA型　グループライセンス/C：最新プラン</t>
    <rPh sb="30" eb="32">
      <t>サイシン</t>
    </rPh>
    <phoneticPr fontId="1"/>
  </si>
  <si>
    <t>e-診療報酬点数表2024　SA型　グループライセンス/D：更新プラン</t>
    <rPh sb="30" eb="32">
      <t>コウシン</t>
    </rPh>
    <phoneticPr fontId="1"/>
  </si>
  <si>
    <t>メールに添付してご返信ください。</t>
    <rPh sb="4" eb="6">
      <t>テンプ</t>
    </rPh>
    <rPh sb="9" eb="11">
      <t>ヘンシン</t>
    </rPh>
    <phoneticPr fontId="1"/>
  </si>
  <si>
    <t>OS：windows10以降（32bit/64bit）</t>
    <phoneticPr fontId="1"/>
  </si>
  <si>
    <t>解像度：幅1,060×高さ1,000以上　（※高さは自動調整されます。）</t>
    <phoneticPr fontId="1"/>
  </si>
  <si>
    <t>空き容量：600MB以上</t>
    <phoneticPr fontId="1"/>
  </si>
  <si>
    <t>2024.8.14版</t>
    <rPh sb="9" eb="10">
      <t>バン</t>
    </rPh>
    <phoneticPr fontId="1"/>
  </si>
  <si>
    <t>※DプランでNoteを共有する場合は保存先を指定してください。　例：192.168.11.100/ReceNavi</t>
    <rPh sb="11" eb="13">
      <t>キョウユウ</t>
    </rPh>
    <rPh sb="15" eb="17">
      <t>バアイ</t>
    </rPh>
    <rPh sb="32" eb="3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</si>
</sst>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;[Red]\-#,##0\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Meiryo UI"/>
      <family val="3"/>
      <charset val="128"/>
    </font>
    <font>
      <sz val="2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メイリオ"/>
      <family val="3"/>
      <charset val="128"/>
    </font>
    <font>
      <sz val="16"/>
      <color theme="1"/>
      <name val="Meiryo UI"/>
      <family val="3"/>
      <charset val="128"/>
    </font>
    <font>
      <sz val="9"/>
      <color theme="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color rgb="FFFFFF00"/>
      <name val="メイリオ"/>
      <family val="3"/>
      <charset val="128"/>
    </font>
    <font>
      <sz val="8"/>
      <color rgb="FFFFFF00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ashDotDot">
        <color theme="3" tint="0.39994506668294322"/>
      </bottom>
      <diagonal/>
    </border>
    <border>
      <left/>
      <right/>
      <top/>
      <bottom style="hair">
        <color theme="3" tint="0.39991454817346722"/>
      </bottom>
      <diagonal/>
    </border>
    <border>
      <left/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91454817346722"/>
      </left>
      <right/>
      <top style="hair">
        <color theme="3" tint="0.39991454817346722"/>
      </top>
      <bottom/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85351115451523"/>
      </left>
      <right/>
      <top style="hair">
        <color theme="3" tint="0.39985351115451523"/>
      </top>
      <bottom style="hair">
        <color theme="3" tint="0.39985351115451523"/>
      </bottom>
      <diagonal/>
    </border>
    <border>
      <left/>
      <right/>
      <top style="hair">
        <color theme="3" tint="0.39985351115451523"/>
      </top>
      <bottom style="hair">
        <color theme="3" tint="0.39985351115451523"/>
      </bottom>
      <diagonal/>
    </border>
    <border>
      <left/>
      <right style="hair">
        <color theme="3" tint="0.39985351115451523"/>
      </right>
      <top style="hair">
        <color theme="3" tint="0.39985351115451523"/>
      </top>
      <bottom style="hair">
        <color theme="3" tint="0.39985351115451523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/>
    </xf>
    <xf numFmtId="0" fontId="19" fillId="0" borderId="37" xfId="0" applyFont="1" applyBorder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5" fontId="2" fillId="0" borderId="0" xfId="0" applyNumberFormat="1" applyFont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3" fillId="3" borderId="40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4" fillId="3" borderId="43" xfId="0" applyFont="1" applyFill="1" applyBorder="1">
      <alignment vertical="center"/>
    </xf>
    <xf numFmtId="0" fontId="15" fillId="3" borderId="43" xfId="0" applyFont="1" applyFill="1" applyBorder="1">
      <alignment vertical="center"/>
    </xf>
    <xf numFmtId="0" fontId="15" fillId="3" borderId="44" xfId="0" applyFont="1" applyFill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8" fillId="4" borderId="0" xfId="0" quotePrefix="1" applyFont="1" applyFill="1" applyAlignment="1">
      <alignment horizontal="left" vertical="top"/>
    </xf>
    <xf numFmtId="0" fontId="6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>
      <alignment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0" fontId="19" fillId="4" borderId="0" xfId="0" applyFont="1" applyFill="1">
      <alignment vertical="center"/>
    </xf>
    <xf numFmtId="0" fontId="7" fillId="4" borderId="25" xfId="0" applyFont="1" applyFill="1" applyBorder="1" applyAlignment="1">
      <alignment horizontal="center" vertical="center"/>
    </xf>
    <xf numFmtId="5" fontId="5" fillId="4" borderId="0" xfId="0" applyNumberFormat="1" applyFont="1" applyFill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17" fillId="2" borderId="51" xfId="0" applyFont="1" applyFill="1" applyBorder="1" applyAlignment="1">
      <alignment horizontal="center" vertical="center"/>
    </xf>
    <xf numFmtId="0" fontId="3" fillId="4" borderId="53" xfId="0" applyFont="1" applyFill="1" applyBorder="1">
      <alignment vertical="center"/>
    </xf>
    <xf numFmtId="38" fontId="6" fillId="0" borderId="38" xfId="0" applyNumberFormat="1" applyFont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5" fillId="4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5" fontId="5" fillId="4" borderId="0" xfId="0" applyNumberFormat="1" applyFont="1" applyFill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8" fillId="4" borderId="46" xfId="0" applyFont="1" applyFill="1" applyBorder="1" applyAlignment="1">
      <alignment horizontal="center" vertical="center"/>
    </xf>
    <xf numFmtId="0" fontId="20" fillId="0" borderId="55" xfId="0" applyFont="1" applyBorder="1" applyAlignment="1">
      <alignment horizontal="left" vertical="center" wrapText="1" shrinkToFit="1"/>
    </xf>
    <xf numFmtId="0" fontId="20" fillId="0" borderId="56" xfId="0" applyFont="1" applyBorder="1" applyAlignment="1">
      <alignment horizontal="left" vertical="center" shrinkToFit="1"/>
    </xf>
    <xf numFmtId="0" fontId="20" fillId="0" borderId="57" xfId="0" applyFont="1" applyBorder="1" applyAlignment="1">
      <alignment horizontal="left" vertical="center" shrinkToFit="1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 shrinkToFit="1"/>
      <protection locked="0"/>
    </xf>
    <xf numFmtId="0" fontId="17" fillId="2" borderId="1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3" fillId="4" borderId="36" xfId="0" applyFont="1" applyFill="1" applyBorder="1">
      <alignment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center" vertical="center"/>
    </xf>
    <xf numFmtId="3" fontId="12" fillId="4" borderId="36" xfId="0" applyNumberFormat="1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/>
    </xf>
    <xf numFmtId="0" fontId="12" fillId="4" borderId="25" xfId="0" applyFont="1" applyFill="1" applyBorder="1" applyAlignment="1" applyProtection="1">
      <alignment horizontal="center" vertical="center"/>
      <protection locked="0"/>
    </xf>
    <xf numFmtId="0" fontId="11" fillId="4" borderId="25" xfId="0" applyFont="1" applyFill="1" applyBorder="1" applyAlignment="1" applyProtection="1">
      <alignment horizontal="center" vertical="center"/>
      <protection locked="0"/>
    </xf>
    <xf numFmtId="38" fontId="5" fillId="0" borderId="0" xfId="0" applyNumberFormat="1" applyFont="1" applyAlignment="1">
      <alignment horizontal="center" vertical="center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2" fillId="4" borderId="36" xfId="0" applyFont="1" applyFill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1" fillId="4" borderId="46" xfId="0" applyFont="1" applyFill="1" applyBorder="1" applyAlignment="1" applyProtection="1">
      <alignment horizontal="left" vertical="center"/>
      <protection locked="0"/>
    </xf>
    <xf numFmtId="0" fontId="11" fillId="4" borderId="47" xfId="0" applyFont="1" applyFill="1" applyBorder="1" applyAlignment="1" applyProtection="1">
      <alignment horizontal="left" vertical="center"/>
      <protection locked="0"/>
    </xf>
    <xf numFmtId="0" fontId="11" fillId="4" borderId="45" xfId="0" applyFont="1" applyFill="1" applyBorder="1" applyAlignment="1" applyProtection="1">
      <alignment horizontal="right" vertical="center"/>
      <protection locked="0"/>
    </xf>
    <xf numFmtId="0" fontId="11" fillId="4" borderId="46" xfId="0" applyFont="1" applyFill="1" applyBorder="1" applyAlignment="1" applyProtection="1">
      <alignment horizontal="right" vertical="center"/>
      <protection locked="0"/>
    </xf>
    <xf numFmtId="0" fontId="3" fillId="4" borderId="35" xfId="0" applyFont="1" applyFill="1" applyBorder="1" applyAlignment="1">
      <alignment horizontal="right" vertical="center"/>
    </xf>
    <xf numFmtId="0" fontId="3" fillId="4" borderId="36" xfId="0" applyFont="1" applyFill="1" applyBorder="1" applyAlignment="1">
      <alignment horizontal="right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38" fontId="5" fillId="0" borderId="38" xfId="0" applyNumberFormat="1" applyFont="1" applyBorder="1" applyAlignment="1">
      <alignment horizontal="center" vertical="center"/>
    </xf>
    <xf numFmtId="38" fontId="6" fillId="0" borderId="41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4" borderId="48" xfId="0" applyFont="1" applyFill="1" applyBorder="1" applyAlignment="1">
      <alignment horizontal="left" vertical="center"/>
    </xf>
    <xf numFmtId="0" fontId="6" fillId="4" borderId="49" xfId="0" applyFont="1" applyFill="1" applyBorder="1" applyAlignment="1">
      <alignment horizontal="left" vertical="center"/>
    </xf>
    <xf numFmtId="0" fontId="6" fillId="4" borderId="50" xfId="0" applyFont="1" applyFill="1" applyBorder="1" applyAlignment="1">
      <alignment horizontal="left" vertical="center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right" vertical="top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12" fillId="0" borderId="32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0" fontId="12" fillId="0" borderId="28" xfId="0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0" fontId="10" fillId="0" borderId="19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3" fillId="4" borderId="3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10" fillId="0" borderId="24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2" fillId="4" borderId="36" xfId="0" applyFont="1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20</xdr:row>
          <xdr:rowOff>190500</xdr:rowOff>
        </xdr:from>
        <xdr:to>
          <xdr:col>17</xdr:col>
          <xdr:colOff>99060</xdr:colOff>
          <xdr:row>21</xdr:row>
          <xdr:rowOff>190500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20</xdr:row>
          <xdr:rowOff>198120</xdr:rowOff>
        </xdr:from>
        <xdr:to>
          <xdr:col>20</xdr:col>
          <xdr:colOff>220980</xdr:colOff>
          <xdr:row>21</xdr:row>
          <xdr:rowOff>205740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4"/>
  <sheetViews>
    <sheetView tabSelected="1" view="pageBreakPreview" zoomScale="85" zoomScaleNormal="100" zoomScaleSheetLayoutView="85" workbookViewId="0">
      <selection activeCell="E3" sqref="E3:G3"/>
    </sheetView>
  </sheetViews>
  <sheetFormatPr defaultColWidth="9" defaultRowHeight="27" customHeight="1" x14ac:dyDescent="0.2"/>
  <cols>
    <col min="1" max="1" width="17.6640625" style="1" customWidth="1"/>
    <col min="2" max="23" width="3.6640625" style="1" customWidth="1"/>
    <col min="24" max="24" width="3.77734375" style="24" customWidth="1"/>
    <col min="25" max="25" width="2.21875" style="24" customWidth="1"/>
    <col min="26" max="26" width="65.21875" style="24" hidden="1" customWidth="1"/>
    <col min="27" max="27" width="21.33203125" style="24" hidden="1" customWidth="1"/>
    <col min="28" max="33" width="2.77734375" style="24" customWidth="1"/>
    <col min="34" max="16384" width="9" style="1"/>
  </cols>
  <sheetData>
    <row r="1" spans="1:27" ht="54" customHeight="1" x14ac:dyDescent="0.2">
      <c r="A1" s="34"/>
      <c r="B1" s="95" t="s">
        <v>18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6" t="s">
        <v>53</v>
      </c>
      <c r="T1" s="96"/>
      <c r="U1" s="96"/>
      <c r="V1" s="96"/>
      <c r="W1" s="96"/>
      <c r="Z1" s="24" t="s">
        <v>45</v>
      </c>
      <c r="AA1" s="26">
        <v>6600</v>
      </c>
    </row>
    <row r="2" spans="1:27" ht="21.75" customHeight="1" thickBot="1" x14ac:dyDescent="0.55000000000000004">
      <c r="A2" s="118" t="s">
        <v>30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Z2" s="24" t="s">
        <v>46</v>
      </c>
      <c r="AA2" s="26">
        <v>26400</v>
      </c>
    </row>
    <row r="3" spans="1:27" ht="25.5" customHeight="1" x14ac:dyDescent="0.2">
      <c r="A3" s="13" t="s">
        <v>7</v>
      </c>
      <c r="B3" s="113" t="s">
        <v>24</v>
      </c>
      <c r="C3" s="114"/>
      <c r="D3" s="114"/>
      <c r="E3" s="69"/>
      <c r="F3" s="69"/>
      <c r="G3" s="69"/>
      <c r="H3" s="42" t="s">
        <v>1</v>
      </c>
      <c r="I3" s="68"/>
      <c r="J3" s="68"/>
      <c r="K3" s="42" t="s">
        <v>2</v>
      </c>
      <c r="L3" s="68"/>
      <c r="M3" s="68"/>
      <c r="N3" s="42" t="s">
        <v>3</v>
      </c>
      <c r="O3" s="92"/>
      <c r="P3" s="92"/>
      <c r="Q3" s="92"/>
      <c r="R3" s="92"/>
      <c r="S3" s="92"/>
      <c r="T3" s="92"/>
      <c r="U3" s="92"/>
      <c r="V3" s="92"/>
      <c r="W3" s="93"/>
      <c r="Z3" s="24" t="s">
        <v>47</v>
      </c>
      <c r="AA3" s="26">
        <v>110000</v>
      </c>
    </row>
    <row r="4" spans="1:27" ht="20.100000000000001" customHeight="1" x14ac:dyDescent="0.2">
      <c r="A4" s="8" t="s">
        <v>4</v>
      </c>
      <c r="B4" s="33" t="s">
        <v>19</v>
      </c>
      <c r="C4" s="115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7"/>
      <c r="Z4" s="24" t="s">
        <v>48</v>
      </c>
      <c r="AA4" s="26">
        <v>132000</v>
      </c>
    </row>
    <row r="5" spans="1:27" ht="20.100000000000001" customHeight="1" x14ac:dyDescent="0.2">
      <c r="A5" s="16" t="s">
        <v>20</v>
      </c>
      <c r="B5" s="106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AA5" s="26"/>
    </row>
    <row r="6" spans="1:27" ht="39" customHeight="1" x14ac:dyDescent="0.2">
      <c r="A6" s="10" t="s">
        <v>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2"/>
      <c r="AA6" s="26"/>
    </row>
    <row r="7" spans="1:27" ht="20.100000000000001" customHeight="1" x14ac:dyDescent="0.2">
      <c r="A7" s="15" t="s">
        <v>20</v>
      </c>
      <c r="B7" s="7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3"/>
      <c r="AA7" s="26"/>
    </row>
    <row r="8" spans="1:27" ht="39" customHeight="1" x14ac:dyDescent="0.2">
      <c r="A8" s="11" t="s">
        <v>36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10"/>
      <c r="AA8" s="26"/>
    </row>
    <row r="9" spans="1:27" ht="20.100000000000001" customHeight="1" x14ac:dyDescent="0.2">
      <c r="A9" s="6" t="s">
        <v>20</v>
      </c>
      <c r="B9" s="103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5"/>
    </row>
    <row r="10" spans="1:27" ht="39" customHeight="1" x14ac:dyDescent="0.2">
      <c r="A10" s="7" t="s">
        <v>8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2"/>
    </row>
    <row r="11" spans="1:27" ht="20.100000000000001" customHeight="1" x14ac:dyDescent="0.2">
      <c r="A11" s="15" t="s">
        <v>20</v>
      </c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3"/>
    </row>
    <row r="12" spans="1:27" ht="39" customHeight="1" x14ac:dyDescent="0.2">
      <c r="A12" s="12" t="s">
        <v>6</v>
      </c>
      <c r="B12" s="97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9"/>
    </row>
    <row r="13" spans="1:27" ht="39" customHeight="1" x14ac:dyDescent="0.2">
      <c r="A13" s="14" t="s">
        <v>0</v>
      </c>
      <c r="B13" s="100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2"/>
    </row>
    <row r="14" spans="1:27" ht="39" customHeight="1" x14ac:dyDescent="0.2">
      <c r="A14" s="60" t="s">
        <v>21</v>
      </c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53" t="s">
        <v>22</v>
      </c>
      <c r="M14" s="53"/>
      <c r="N14" s="78"/>
      <c r="O14" s="78"/>
      <c r="P14" s="78"/>
      <c r="Q14" s="78"/>
      <c r="R14" s="78"/>
      <c r="S14" s="78"/>
      <c r="T14" s="78"/>
      <c r="U14" s="78"/>
      <c r="V14" s="78"/>
      <c r="W14" s="79"/>
    </row>
    <row r="15" spans="1:27" ht="15" customHeight="1" x14ac:dyDescent="0.2">
      <c r="A15" s="61"/>
      <c r="B15" s="89" t="s">
        <v>44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1"/>
    </row>
    <row r="16" spans="1:27" ht="39" customHeight="1" x14ac:dyDescent="0.2">
      <c r="A16" s="60" t="s">
        <v>9</v>
      </c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7"/>
    </row>
    <row r="17" spans="1:33" ht="15" customHeight="1" x14ac:dyDescent="0.2">
      <c r="A17" s="67"/>
      <c r="B17" s="54" t="s">
        <v>54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6"/>
    </row>
    <row r="18" spans="1:33" ht="30" customHeight="1" x14ac:dyDescent="0.2">
      <c r="A18" s="61"/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9"/>
    </row>
    <row r="19" spans="1:33" ht="39" customHeight="1" thickBot="1" x14ac:dyDescent="0.25">
      <c r="A19" s="45" t="s">
        <v>10</v>
      </c>
      <c r="B19" s="82" t="s">
        <v>23</v>
      </c>
      <c r="C19" s="83"/>
      <c r="D19" s="74"/>
      <c r="E19" s="74"/>
      <c r="F19" s="74"/>
      <c r="G19" s="74"/>
      <c r="H19" s="62" t="s">
        <v>37</v>
      </c>
      <c r="I19" s="62"/>
      <c r="J19" s="62"/>
      <c r="K19" s="62"/>
      <c r="L19" s="63" t="s">
        <v>43</v>
      </c>
      <c r="M19" s="64"/>
      <c r="N19" s="64"/>
      <c r="O19" s="64"/>
      <c r="P19" s="65"/>
      <c r="Q19" s="66" t="str">
        <f>IF(D19&lt;&gt;"",(VLOOKUP(B16,Z1:AA4,2,FALSE)*D19),"")</f>
        <v/>
      </c>
      <c r="R19" s="66"/>
      <c r="S19" s="66"/>
      <c r="T19" s="66"/>
      <c r="U19" s="66"/>
      <c r="V19" s="66"/>
      <c r="W19" s="46" t="s">
        <v>42</v>
      </c>
    </row>
    <row r="20" spans="1:33" s="2" customFormat="1" ht="17.55" customHeight="1" x14ac:dyDescent="0.2">
      <c r="A20" s="35" t="s">
        <v>32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s="2" customFormat="1" ht="17.55" customHeight="1" x14ac:dyDescent="0.2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s="2" customFormat="1" ht="17.55" customHeight="1" x14ac:dyDescent="0.2">
      <c r="A22" s="37" t="s">
        <v>34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5" t="s">
        <v>35</v>
      </c>
      <c r="S22" s="36"/>
      <c r="T22" s="36"/>
      <c r="U22" s="38"/>
      <c r="V22" s="36"/>
      <c r="W22" s="39" t="s">
        <v>31</v>
      </c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s="2" customFormat="1" ht="4.5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s="2" customFormat="1" ht="17.55" customHeight="1" x14ac:dyDescent="0.2">
      <c r="A24" s="36" t="s">
        <v>26</v>
      </c>
      <c r="B24" s="40" t="s">
        <v>50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s="2" customFormat="1" ht="17.55" customHeight="1" x14ac:dyDescent="0.2">
      <c r="A25" s="36"/>
      <c r="B25" s="40" t="s">
        <v>25</v>
      </c>
      <c r="C25" s="36"/>
      <c r="D25" s="36"/>
      <c r="E25" s="36"/>
      <c r="F25" s="36"/>
      <c r="G25" s="36"/>
      <c r="H25" s="36"/>
      <c r="I25" s="36"/>
      <c r="J25" s="36"/>
      <c r="K25" s="36"/>
      <c r="L25" s="40" t="s">
        <v>52</v>
      </c>
      <c r="M25" s="40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s="2" customFormat="1" ht="17.55" customHeight="1" x14ac:dyDescent="0.2">
      <c r="A26" s="36"/>
      <c r="B26" s="40"/>
      <c r="C26" s="36"/>
      <c r="D26" s="36"/>
      <c r="E26" s="36"/>
      <c r="F26" s="36"/>
      <c r="G26" s="36"/>
      <c r="H26" s="36"/>
      <c r="I26" s="36"/>
      <c r="J26" s="36"/>
      <c r="K26" s="36"/>
      <c r="L26" s="40"/>
      <c r="M26" s="40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s="2" customFormat="1" ht="17.55" customHeight="1" x14ac:dyDescent="0.2">
      <c r="A27" s="36" t="s">
        <v>27</v>
      </c>
      <c r="B27" s="40" t="s">
        <v>51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s="2" customFormat="1" ht="17.55" customHeight="1" x14ac:dyDescent="0.2">
      <c r="A28" s="36"/>
      <c r="B28" s="40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s="2" customFormat="1" ht="17.55" customHeight="1" x14ac:dyDescent="0.2">
      <c r="A29" s="36" t="s">
        <v>41</v>
      </c>
      <c r="B29" s="49" t="str">
        <f>Z1</f>
        <v>e-診療報酬点数表2024　SA型　PCライセンス/A：最新プラン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51">
        <f>AA1</f>
        <v>6600</v>
      </c>
      <c r="S29" s="52"/>
      <c r="T29" s="52"/>
      <c r="U29" s="50"/>
      <c r="V29" s="50"/>
      <c r="W29" s="50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s="2" customFormat="1" ht="17.55" customHeight="1" x14ac:dyDescent="0.2">
      <c r="A30" s="36"/>
      <c r="B30" s="49" t="str">
        <f>Z2</f>
        <v>e-診療報酬点数表2024　SA型　PCライセンス/B：更新プラン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51">
        <f>AA2</f>
        <v>26400</v>
      </c>
      <c r="S30" s="52"/>
      <c r="T30" s="52"/>
      <c r="U30" s="50"/>
      <c r="V30" s="50"/>
      <c r="W30" s="50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s="2" customFormat="1" ht="17.55" customHeight="1" x14ac:dyDescent="0.2">
      <c r="A31" s="36"/>
      <c r="B31" s="49" t="str">
        <f>Z3</f>
        <v>e-診療報酬点数表2024　SA型　グループライセンス/C：最新プラン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51">
        <f>AA3</f>
        <v>110000</v>
      </c>
      <c r="S31" s="52"/>
      <c r="T31" s="52"/>
      <c r="U31" s="50"/>
      <c r="V31" s="50"/>
      <c r="W31" s="50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s="2" customFormat="1" ht="17.55" customHeight="1" x14ac:dyDescent="0.2">
      <c r="A32" s="36"/>
      <c r="B32" s="49" t="str">
        <f>Z4</f>
        <v>e-診療報酬点数表2024　SA型　グループライセンス/D：更新プラン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51">
        <f>AA4</f>
        <v>132000</v>
      </c>
      <c r="S32" s="52"/>
      <c r="T32" s="52"/>
      <c r="U32" s="50"/>
      <c r="V32" s="50"/>
      <c r="W32" s="50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s="2" customFormat="1" ht="17.55" customHeight="1" x14ac:dyDescent="0.2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43"/>
      <c r="S33" s="44"/>
      <c r="T33" s="44"/>
      <c r="U33" s="36"/>
      <c r="V33" s="36"/>
      <c r="W33" s="36"/>
      <c r="X33" s="5"/>
      <c r="Y33" s="5"/>
      <c r="Z33" s="5"/>
      <c r="AA33" s="5"/>
      <c r="AB33" s="5"/>
      <c r="AC33" s="5"/>
      <c r="AD33" s="5"/>
      <c r="AE33" s="5"/>
      <c r="AF33" s="5"/>
      <c r="AG33" s="5"/>
    </row>
    <row r="34" spans="1:33" s="2" customFormat="1" ht="17.55" customHeight="1" x14ac:dyDescent="0.2">
      <c r="A34" s="36" t="s">
        <v>33</v>
      </c>
      <c r="B34" s="49" t="s">
        <v>49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s="2" customFormat="1" ht="17.55" customHeight="1" x14ac:dyDescent="0.2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s="2" customFormat="1" ht="17.55" customHeight="1" x14ac:dyDescent="0.2">
      <c r="A36" s="36" t="s">
        <v>28</v>
      </c>
      <c r="B36" s="40" t="s">
        <v>40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s="2" customFormat="1" ht="18" customHeight="1" x14ac:dyDescent="0.2">
      <c r="A37" s="36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s="2" customFormat="1" ht="15" hidden="1" customHeight="1" x14ac:dyDescent="0.2">
      <c r="A38" s="18"/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2" customFormat="1" ht="15" hidden="1" customHeight="1" x14ac:dyDescent="0.2">
      <c r="A39" s="5"/>
      <c r="B39" s="9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ht="15" hidden="1" customHeight="1" x14ac:dyDescent="0.2">
      <c r="A40" s="28" t="s">
        <v>29</v>
      </c>
      <c r="B40" s="84" t="s">
        <v>17</v>
      </c>
      <c r="C40" s="85"/>
      <c r="D40" s="85"/>
      <c r="E40" s="85"/>
      <c r="F40" s="85"/>
      <c r="G40" s="30"/>
      <c r="H40" s="48" t="s">
        <v>14</v>
      </c>
      <c r="I40" s="48"/>
      <c r="J40" s="48"/>
      <c r="K40" s="48"/>
      <c r="L40" s="31"/>
      <c r="M40" s="48" t="s">
        <v>15</v>
      </c>
      <c r="N40" s="48"/>
      <c r="O40" s="48"/>
      <c r="P40" s="48"/>
      <c r="Q40" s="30"/>
      <c r="R40" s="48" t="s">
        <v>16</v>
      </c>
      <c r="S40" s="48"/>
      <c r="T40" s="48"/>
      <c r="U40" s="48"/>
      <c r="V40" s="48"/>
      <c r="W40" s="32"/>
      <c r="X40" s="23"/>
    </row>
    <row r="41" spans="1:33" ht="15" hidden="1" customHeight="1" x14ac:dyDescent="0.2">
      <c r="A41" s="29"/>
      <c r="B41" s="87" t="str">
        <f>IF(B16&lt;&gt;"",VLOOKUP(B16,Z1:AA7,2,TRUE),"")</f>
        <v/>
      </c>
      <c r="C41" s="47"/>
      <c r="D41" s="47"/>
      <c r="E41" s="47"/>
      <c r="F41" s="47"/>
      <c r="G41" s="21" t="s">
        <v>11</v>
      </c>
      <c r="H41" s="88" t="str">
        <f>IF(B41&lt;&gt;"",IF(D19&lt;&gt;"",D19,1),"")</f>
        <v/>
      </c>
      <c r="I41" s="88"/>
      <c r="J41" s="88"/>
      <c r="K41" s="88"/>
      <c r="L41" s="21" t="s">
        <v>39</v>
      </c>
      <c r="M41" s="47" t="str">
        <f>IF(B41&lt;&gt;"",(B41*H41)*0.1,"")</f>
        <v/>
      </c>
      <c r="N41" s="47"/>
      <c r="O41" s="47"/>
      <c r="P41" s="47"/>
      <c r="Q41" s="21" t="s">
        <v>12</v>
      </c>
      <c r="R41" s="86" t="str">
        <f>IF(B41&lt;&gt;"",(B41*H41)*1.1,"")</f>
        <v/>
      </c>
      <c r="S41" s="86"/>
      <c r="T41" s="86"/>
      <c r="U41" s="86"/>
      <c r="V41" s="86"/>
      <c r="W41" s="22" t="s">
        <v>13</v>
      </c>
      <c r="X41" s="23"/>
    </row>
    <row r="42" spans="1:33" ht="20.25" hidden="1" customHeight="1" x14ac:dyDescent="0.2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4"/>
      <c r="M42" s="24"/>
      <c r="N42" s="24"/>
      <c r="O42" s="25"/>
      <c r="P42" s="25"/>
      <c r="Q42" s="27" t="s">
        <v>38</v>
      </c>
      <c r="R42" s="70" t="str">
        <f>IF(H41&lt;&gt;"",B41*H41,"")</f>
        <v/>
      </c>
      <c r="S42" s="70"/>
      <c r="T42" s="70"/>
      <c r="U42" s="70"/>
      <c r="V42" s="70"/>
      <c r="W42" s="5" t="s">
        <v>13</v>
      </c>
      <c r="X42" s="23"/>
    </row>
    <row r="43" spans="1:33" ht="16.5" hidden="1" customHeight="1" x14ac:dyDescent="0.2">
      <c r="A43" s="3"/>
      <c r="S43" s="4"/>
      <c r="T43" s="4"/>
      <c r="U43" s="4"/>
      <c r="W43" s="3"/>
      <c r="X43" s="23"/>
    </row>
    <row r="44" spans="1:33" ht="16.5" customHeight="1" x14ac:dyDescent="0.2"/>
  </sheetData>
  <sheetProtection algorithmName="SHA-512" hashValue="IDBS412TmEmoF0AX6Fi+aZRwjuyr3/tDKfTc/9DtqFuECtZScb2kc9To9r+wRPmkOVfm0QP46qlOaCEf4IjOIg==" saltValue="6tRxAyWZkLxNSWyKkcf4Vw==" spinCount="100000" sheet="1" objects="1" scenarios="1"/>
  <mergeCells count="55">
    <mergeCell ref="O3:W3"/>
    <mergeCell ref="B37:W37"/>
    <mergeCell ref="B1:R1"/>
    <mergeCell ref="S1:W1"/>
    <mergeCell ref="B12:W12"/>
    <mergeCell ref="B13:W13"/>
    <mergeCell ref="B9:W9"/>
    <mergeCell ref="B7:W7"/>
    <mergeCell ref="B5:W5"/>
    <mergeCell ref="B8:W8"/>
    <mergeCell ref="B10:W10"/>
    <mergeCell ref="B3:D3"/>
    <mergeCell ref="C4:W4"/>
    <mergeCell ref="A2:W2"/>
    <mergeCell ref="I3:J3"/>
    <mergeCell ref="B6:W6"/>
    <mergeCell ref="L3:M3"/>
    <mergeCell ref="E3:G3"/>
    <mergeCell ref="R42:V42"/>
    <mergeCell ref="B11:W11"/>
    <mergeCell ref="D19:G19"/>
    <mergeCell ref="B16:W16"/>
    <mergeCell ref="N14:W14"/>
    <mergeCell ref="B14:K14"/>
    <mergeCell ref="B19:C19"/>
    <mergeCell ref="B40:F40"/>
    <mergeCell ref="R41:V41"/>
    <mergeCell ref="B41:F41"/>
    <mergeCell ref="H40:K40"/>
    <mergeCell ref="H41:K41"/>
    <mergeCell ref="B15:W15"/>
    <mergeCell ref="R31:T31"/>
    <mergeCell ref="A14:A15"/>
    <mergeCell ref="H19:K19"/>
    <mergeCell ref="L19:P19"/>
    <mergeCell ref="Q19:V19"/>
    <mergeCell ref="U29:W29"/>
    <mergeCell ref="A16:A18"/>
    <mergeCell ref="U30:W30"/>
    <mergeCell ref="U31:W31"/>
    <mergeCell ref="R29:T29"/>
    <mergeCell ref="L14:M14"/>
    <mergeCell ref="B31:Q31"/>
    <mergeCell ref="B30:Q30"/>
    <mergeCell ref="B29:Q29"/>
    <mergeCell ref="R30:T30"/>
    <mergeCell ref="B17:W17"/>
    <mergeCell ref="B18:W18"/>
    <mergeCell ref="M41:P41"/>
    <mergeCell ref="R40:V40"/>
    <mergeCell ref="B34:W34"/>
    <mergeCell ref="U32:W32"/>
    <mergeCell ref="B32:Q32"/>
    <mergeCell ref="M40:P40"/>
    <mergeCell ref="R32:T32"/>
  </mergeCells>
  <phoneticPr fontId="1"/>
  <dataValidations count="1">
    <dataValidation type="list" allowBlank="1" showInputMessage="1" showErrorMessage="1" error="プルダウンリストより選択してください" sqref="C16:W16 B16" xr:uid="{E6E50DF5-114B-4819-8C9D-9BE9145D3245}">
      <formula1>$Z$1:$Z$4</formula1>
    </dataValidation>
  </dataValidations>
  <printOptions horizontalCentered="1"/>
  <pageMargins left="0.19685039370078741" right="0.19685039370078741" top="0.39370078740157483" bottom="0" header="0.19685039370078741" footer="0"/>
  <pageSetup paperSize="9" scale="98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16</xdr:col>
                    <xdr:colOff>68580</xdr:colOff>
                    <xdr:row>20</xdr:row>
                    <xdr:rowOff>190500</xdr:rowOff>
                  </from>
                  <to>
                    <xdr:col>17</xdr:col>
                    <xdr:colOff>99060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19</xdr:col>
                    <xdr:colOff>190500</xdr:colOff>
                    <xdr:row>20</xdr:row>
                    <xdr:rowOff>198120</xdr:rowOff>
                  </from>
                  <to>
                    <xdr:col>20</xdr:col>
                    <xdr:colOff>220980</xdr:colOff>
                    <xdr:row>21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2024-08-14T01:25:28Z</cp:lastPrinted>
  <dcterms:created xsi:type="dcterms:W3CDTF">2019-11-07T04:38:31Z</dcterms:created>
  <dcterms:modified xsi:type="dcterms:W3CDTF">2024-08-14T01:41:45Z</dcterms:modified>
</cp:coreProperties>
</file>